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783"/>
  </bookViews>
  <sheets>
    <sheet name="Übersicht" sheetId="4" r:id="rId1"/>
    <sheet name="Tab_1_1" sheetId="1" r:id="rId2"/>
    <sheet name="Tab_1_2" sheetId="5" r:id="rId3"/>
    <sheet name="Tab_1_3" sheetId="7" r:id="rId4"/>
    <sheet name="Tab_1_4" sheetId="8" r:id="rId5"/>
    <sheet name="Tab_1_5" sheetId="15" r:id="rId6"/>
    <sheet name="Tab_1_6" sheetId="10" r:id="rId7"/>
    <sheet name="Tab_2_1" sheetId="14" r:id="rId8"/>
  </sheets>
  <calcPr calcId="145621"/>
</workbook>
</file>

<file path=xl/calcChain.xml><?xml version="1.0" encoding="utf-8"?>
<calcChain xmlns="http://schemas.openxmlformats.org/spreadsheetml/2006/main">
  <c r="B5" i="1" l="1"/>
  <c r="B6" i="10" l="1"/>
  <c r="B4" i="1"/>
  <c r="B6" i="15" l="1"/>
  <c r="B5" i="15"/>
  <c r="B4" i="15"/>
  <c r="C6" i="10" l="1"/>
  <c r="D6" i="10"/>
  <c r="G6" i="10"/>
  <c r="C7" i="10"/>
  <c r="D7" i="10"/>
  <c r="G7" i="10"/>
  <c r="C8" i="10"/>
  <c r="D8" i="10"/>
  <c r="G8" i="10"/>
  <c r="C9" i="10"/>
  <c r="D9" i="10"/>
  <c r="G9" i="10"/>
  <c r="B7" i="10"/>
  <c r="B8" i="10"/>
  <c r="B9" i="10"/>
  <c r="B4" i="7"/>
  <c r="B6" i="5" l="1"/>
  <c r="B5" i="5"/>
  <c r="B4" i="5"/>
  <c r="B5" i="7" l="1"/>
  <c r="B6" i="7"/>
  <c r="B7" i="7"/>
  <c r="B12" i="5"/>
  <c r="B11" i="5"/>
  <c r="B9" i="5"/>
  <c r="B8" i="5"/>
  <c r="B6" i="1"/>
  <c r="B7" i="1"/>
  <c r="E16" i="10" l="1"/>
  <c r="F16" i="10"/>
  <c r="F17" i="10"/>
  <c r="E17" i="10"/>
  <c r="F19" i="10"/>
  <c r="E19" i="10"/>
  <c r="F12" i="10" l="1"/>
  <c r="F7" i="10" s="1"/>
  <c r="F13" i="10"/>
  <c r="F8" i="10" s="1"/>
  <c r="F14" i="10"/>
  <c r="F9" i="10" s="1"/>
  <c r="F11" i="10"/>
  <c r="F6" i="10" s="1"/>
  <c r="E12" i="10"/>
  <c r="E7" i="10" s="1"/>
  <c r="E13" i="10"/>
  <c r="E8" i="10" s="1"/>
  <c r="E14" i="10"/>
  <c r="E9" i="10" s="1"/>
  <c r="E11" i="10"/>
  <c r="E6" i="10" s="1"/>
</calcChain>
</file>

<file path=xl/sharedStrings.xml><?xml version="1.0" encoding="utf-8"?>
<sst xmlns="http://schemas.openxmlformats.org/spreadsheetml/2006/main" count="164" uniqueCount="104">
  <si>
    <t>Total</t>
  </si>
  <si>
    <t>Privatwirtschaft</t>
  </si>
  <si>
    <t>Finanzierung durch Eigenmittel</t>
  </si>
  <si>
    <t>Finanzierung durch externe Stellen</t>
  </si>
  <si>
    <t>Grundlagenforschung</t>
  </si>
  <si>
    <t>Angewandte Forschung</t>
  </si>
  <si>
    <t>Experimentelle Entwicklung</t>
  </si>
  <si>
    <t>Liechtenstein</t>
  </si>
  <si>
    <t>Ausland</t>
  </si>
  <si>
    <t xml:space="preserve">   F+E-Hilfspersonal</t>
  </si>
  <si>
    <t>Total Beschäftigte</t>
  </si>
  <si>
    <t>Geschlecht</t>
  </si>
  <si>
    <t>Frauen</t>
  </si>
  <si>
    <t>Männer</t>
  </si>
  <si>
    <t>Anzahl</t>
  </si>
  <si>
    <t>Staatsbürgerschaft</t>
  </si>
  <si>
    <t>VZÄ</t>
  </si>
  <si>
    <t>Forschungseinrichtungen</t>
  </si>
  <si>
    <t>Interne F+E-Aufwendungen nach Finanzierungsart und Sektor</t>
  </si>
  <si>
    <t>Erläuterung zur Tabelle:</t>
  </si>
  <si>
    <t>Exakte und Naturwissenschaften</t>
  </si>
  <si>
    <t>Ingenieur- und Technologiewissenschaften</t>
  </si>
  <si>
    <t>Medizinwissenschaften</t>
  </si>
  <si>
    <t>Geisteswissenschaften</t>
  </si>
  <si>
    <t>Andere</t>
  </si>
  <si>
    <t>Nicht zuteilbar</t>
  </si>
  <si>
    <t>In Anzahl Personen und Vollzeitäquivalenten, 2019</t>
  </si>
  <si>
    <t>Interne F+E-Aufwendungen nach Forschungsart und Sektor</t>
  </si>
  <si>
    <t>Interne F+E-Aufwendungen nach Wissenschaftsbereich</t>
  </si>
  <si>
    <t>In Tausend CHF, 2019</t>
  </si>
  <si>
    <t>Chile</t>
  </si>
  <si>
    <t>Israel</t>
  </si>
  <si>
    <t>Japan</t>
  </si>
  <si>
    <t>Portugal</t>
  </si>
  <si>
    <t>Österreich</t>
  </si>
  <si>
    <t>Belgien</t>
  </si>
  <si>
    <t>Kanada</t>
  </si>
  <si>
    <t>Kolumbien</t>
  </si>
  <si>
    <t>Tschechien</t>
  </si>
  <si>
    <t>Dänemark</t>
  </si>
  <si>
    <t>Estland</t>
  </si>
  <si>
    <t>Finnland</t>
  </si>
  <si>
    <t>Frankreich</t>
  </si>
  <si>
    <t>Deutschland</t>
  </si>
  <si>
    <t>Griechenland</t>
  </si>
  <si>
    <t>Ungarn</t>
  </si>
  <si>
    <t>Island</t>
  </si>
  <si>
    <t>Irland</t>
  </si>
  <si>
    <t>Italien</t>
  </si>
  <si>
    <t>Südkorea</t>
  </si>
  <si>
    <t>Lettland</t>
  </si>
  <si>
    <t>Luxemburg</t>
  </si>
  <si>
    <t>Niederlande</t>
  </si>
  <si>
    <t>Norwegen</t>
  </si>
  <si>
    <t>Polen</t>
  </si>
  <si>
    <t>Slowakei</t>
  </si>
  <si>
    <t>Spanien</t>
  </si>
  <si>
    <t>Schweden</t>
  </si>
  <si>
    <t>Türkei</t>
  </si>
  <si>
    <t>Vereinigtes Königreich</t>
  </si>
  <si>
    <t>Vereinigte Staaten</t>
  </si>
  <si>
    <t>Europäische Union</t>
  </si>
  <si>
    <t>OECD</t>
  </si>
  <si>
    <t xml:space="preserve">Quelle: </t>
  </si>
  <si>
    <t>In % des BIP</t>
  </si>
  <si>
    <t>Australien, Neuseeland, Schweiz: 2017</t>
  </si>
  <si>
    <t>Australien</t>
  </si>
  <si>
    <t>Schweiz</t>
  </si>
  <si>
    <t>Neuseeland</t>
  </si>
  <si>
    <t>Litauen</t>
  </si>
  <si>
    <t>OECD – MSTI-Datenbank, 29. September 2020</t>
  </si>
  <si>
    <t>Liechtenstein: F+E-Aufwendungen von 2019 im Verhältnis zum BIP (gemäss Schätzrechnung) von 2018</t>
  </si>
  <si>
    <t>Externe F+E-Aufwendungen</t>
  </si>
  <si>
    <t>Slowenien</t>
  </si>
  <si>
    <t>Interne F+E-Aufwendungen im internationalen Vergleich 2018</t>
  </si>
  <si>
    <t>Forschungs-
einrichtungen</t>
  </si>
  <si>
    <t>F+E-Personal nach Sektor, Tätigkeit, Geschlecht und Staatsbürgerschaft</t>
  </si>
  <si>
    <t>Interne F+E-Aufwendungen nach Art der Aufwendungen und Sektor</t>
  </si>
  <si>
    <t>Staat</t>
  </si>
  <si>
    <t xml:space="preserve">   nach Finanzierungsart</t>
  </si>
  <si>
    <t xml:space="preserve">   nach Sitz des Auftraggebers</t>
  </si>
  <si>
    <t xml:space="preserve">      Aufträge</t>
  </si>
  <si>
    <t xml:space="preserve">      Beiträge</t>
  </si>
  <si>
    <t xml:space="preserve">      Liechtenstein</t>
  </si>
  <si>
    <t xml:space="preserve">      Ausland</t>
  </si>
  <si>
    <t>Sozial- und Wirtschaftswissenschaften</t>
  </si>
  <si>
    <t xml:space="preserve">   Forscher</t>
  </si>
  <si>
    <t xml:space="preserve">   F+E-Techniker</t>
  </si>
  <si>
    <t>5.58p</t>
  </si>
  <si>
    <t>Externe F+E-Aufwendungen nach Sitz des Empfängers und Sektor</t>
  </si>
  <si>
    <t>Mexiko</t>
  </si>
  <si>
    <t>© Amt für Statistik am 10. November 2020 / F+E-Statistik 2019</t>
  </si>
  <si>
    <t>© Amt für Statistik am 10. November 2020
F+E-Statistik 2019</t>
  </si>
  <si>
    <t>Tabellenverzeichnis F+E-Statistik 2019</t>
  </si>
  <si>
    <t>Personalaufwendungen</t>
  </si>
  <si>
    <t>Andere laufende Aufwendungen</t>
  </si>
  <si>
    <t>Investitionsausgaben</t>
  </si>
  <si>
    <t>Tabelle 1.1</t>
  </si>
  <si>
    <t>Tabelle 1.2</t>
  </si>
  <si>
    <t>Tabelle 1.3</t>
  </si>
  <si>
    <t>Tabelle 1.4</t>
  </si>
  <si>
    <t>Tabelle 1.5</t>
  </si>
  <si>
    <t>Tabelle 1.6</t>
  </si>
  <si>
    <t>Tabelle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</si>
</sst>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\-#,##0;&quot;-&quot;"/>
    <numFmt numFmtId="165" formatCode="#,##0.0;\-#,##0.0;&quot;-&quot;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10"/>
      <color theme="0" tint="-0.49998474074526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1" fillId="0" borderId="3" xfId="0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4" fillId="0" borderId="3" xfId="0" applyFont="1" applyBorder="1"/>
    <xf numFmtId="2" fontId="3" fillId="0" borderId="0" xfId="0" applyNumberFormat="1" applyFont="1"/>
    <xf numFmtId="0" fontId="3" fillId="0" borderId="0" xfId="0" applyFont="1" applyBorder="1"/>
    <xf numFmtId="2" fontId="3" fillId="0" borderId="0" xfId="0" applyNumberFormat="1" applyFont="1" applyBorder="1"/>
    <xf numFmtId="0" fontId="3" fillId="0" borderId="2" xfId="0" applyFont="1" applyBorder="1"/>
    <xf numFmtId="2" fontId="3" fillId="0" borderId="2" xfId="0" applyNumberFormat="1" applyFont="1" applyBorder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/>
    <xf numFmtId="0" fontId="2" fillId="0" borderId="0" xfId="0" applyFont="1" applyBorder="1" applyAlignment="1">
      <alignment horizontal="left"/>
    </xf>
    <xf numFmtId="9" fontId="2" fillId="0" borderId="0" xfId="1" applyFont="1"/>
    <xf numFmtId="166" fontId="2" fillId="0" borderId="0" xfId="1" applyNumberFormat="1" applyFont="1"/>
    <xf numFmtId="166" fontId="2" fillId="0" borderId="0" xfId="1" applyNumberFormat="1" applyFont="1" applyBorder="1"/>
    <xf numFmtId="0" fontId="1" fillId="0" borderId="3" xfId="0" applyFont="1" applyBorder="1" applyAlignment="1">
      <alignment wrapText="1"/>
    </xf>
    <xf numFmtId="10" fontId="3" fillId="0" borderId="0" xfId="1" applyNumberFormat="1" applyFont="1"/>
    <xf numFmtId="166" fontId="2" fillId="0" borderId="0" xfId="0" applyNumberFormat="1" applyFont="1"/>
    <xf numFmtId="2" fontId="3" fillId="0" borderId="0" xfId="0" applyNumberFormat="1" applyFont="1" applyAlignment="1">
      <alignment horizontal="right"/>
    </xf>
    <xf numFmtId="0" fontId="9" fillId="0" borderId="0" xfId="2" applyFont="1"/>
    <xf numFmtId="0" fontId="11" fillId="0" borderId="0" xfId="0" applyFont="1" applyBorder="1" applyAlignment="1"/>
    <xf numFmtId="166" fontId="1" fillId="0" borderId="0" xfId="1" applyNumberFormat="1" applyFont="1" applyBorder="1"/>
    <xf numFmtId="164" fontId="1" fillId="0" borderId="0" xfId="0" applyNumberFormat="1" applyFont="1" applyBorder="1"/>
    <xf numFmtId="164" fontId="12" fillId="0" borderId="0" xfId="0" applyNumberFormat="1" applyFont="1" applyBorder="1"/>
    <xf numFmtId="164" fontId="10" fillId="0" borderId="0" xfId="0" applyNumberFormat="1" applyFont="1" applyBorder="1"/>
    <xf numFmtId="164" fontId="2" fillId="0" borderId="2" xfId="0" applyNumberFormat="1" applyFont="1" applyBorder="1"/>
    <xf numFmtId="164" fontId="10" fillId="0" borderId="2" xfId="0" applyNumberFormat="1" applyFont="1" applyBorder="1"/>
    <xf numFmtId="165" fontId="1" fillId="0" borderId="0" xfId="0" applyNumberFormat="1" applyFont="1" applyBorder="1"/>
    <xf numFmtId="0" fontId="1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right" wrapText="1"/>
    </xf>
  </cellXfs>
  <cellStyles count="3">
    <cellStyle name="Hyperlink" xfId="2" builtinId="8"/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72390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72390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72390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548640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7115175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228600</xdr:colOff>
      <xdr:row>1</xdr:row>
      <xdr:rowOff>19050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8972550" y="0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228600</xdr:colOff>
      <xdr:row>2</xdr:row>
      <xdr:rowOff>38100</xdr:rowOff>
    </xdr:to>
    <xdr:grpSp>
      <xdr:nvGrpSpPr>
        <xdr:cNvPr id="2" name="Gruppieren 19">
          <a:hlinkClick xmlns:r="http://schemas.openxmlformats.org/officeDocument/2006/relationships" r:id="rId1"/>
        </xdr:cNvPr>
        <xdr:cNvGrpSpPr>
          <a:grpSpLocks noChangeAspect="1"/>
        </xdr:cNvGrpSpPr>
      </xdr:nvGrpSpPr>
      <xdr:grpSpPr bwMode="auto">
        <a:xfrm>
          <a:off x="2971800" y="200025"/>
          <a:ext cx="228600" cy="219075"/>
          <a:chOff x="0" y="0"/>
          <a:chExt cx="457200" cy="411480"/>
        </a:xfrm>
      </xdr:grpSpPr>
      <xdr:sp macro="" textlink="">
        <xdr:nvSpPr>
          <xdr:cNvPr id="3" name="Abgerundetes Rechteck 2"/>
          <xdr:cNvSpPr/>
        </xdr:nvSpPr>
        <xdr:spPr>
          <a:xfrm>
            <a:off x="0" y="0"/>
            <a:ext cx="457200" cy="41148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  <xdr:sp macro="" textlink="">
        <xdr:nvSpPr>
          <xdr:cNvPr id="4" name="180-Grad-Pfeil 3"/>
          <xdr:cNvSpPr/>
        </xdr:nvSpPr>
        <xdr:spPr>
          <a:xfrm rot="16200000" flipV="1">
            <a:off x="68166" y="6875"/>
            <a:ext cx="339918" cy="361950"/>
          </a:xfrm>
          <a:prstGeom prst="uturnArrow">
            <a:avLst>
              <a:gd name="adj1" fmla="val 18523"/>
              <a:gd name="adj2" fmla="val 25000"/>
              <a:gd name="adj3" fmla="val 36631"/>
              <a:gd name="adj4" fmla="val 43750"/>
              <a:gd name="adj5" fmla="val 97870"/>
            </a:avLst>
          </a:prstGeom>
          <a:solidFill>
            <a:schemeClr val="bg1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de-CH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tabSelected="1" workbookViewId="0"/>
  </sheetViews>
  <sheetFormatPr baseColWidth="10" defaultRowHeight="15" x14ac:dyDescent="0.2"/>
  <cols>
    <col min="1" max="1" width="74.5703125" style="2" bestFit="1" customWidth="1"/>
    <col min="2" max="2" width="14.7109375" style="2" customWidth="1"/>
    <col min="3" max="16384" width="11.42578125" style="2"/>
  </cols>
  <sheetData>
    <row r="1" spans="1:2" ht="15.75" x14ac:dyDescent="0.25">
      <c r="A1" s="1" t="s">
        <v>93</v>
      </c>
    </row>
    <row r="3" spans="1:2" x14ac:dyDescent="0.2">
      <c r="A3" s="2" t="s">
        <v>77</v>
      </c>
      <c r="B3" s="38" t="s">
        <v>97</v>
      </c>
    </row>
    <row r="4" spans="1:2" x14ac:dyDescent="0.2">
      <c r="A4" s="2" t="s">
        <v>18</v>
      </c>
      <c r="B4" s="38" t="s">
        <v>98</v>
      </c>
    </row>
    <row r="5" spans="1:2" x14ac:dyDescent="0.2">
      <c r="A5" s="2" t="s">
        <v>27</v>
      </c>
      <c r="B5" s="38" t="s">
        <v>99</v>
      </c>
    </row>
    <row r="6" spans="1:2" x14ac:dyDescent="0.2">
      <c r="A6" s="2" t="s">
        <v>28</v>
      </c>
      <c r="B6" s="38" t="s">
        <v>100</v>
      </c>
    </row>
    <row r="7" spans="1:2" x14ac:dyDescent="0.2">
      <c r="A7" s="2" t="s">
        <v>89</v>
      </c>
      <c r="B7" s="38" t="s">
        <v>101</v>
      </c>
    </row>
    <row r="8" spans="1:2" x14ac:dyDescent="0.2">
      <c r="A8" s="2" t="s">
        <v>76</v>
      </c>
      <c r="B8" s="38" t="s">
        <v>102</v>
      </c>
    </row>
    <row r="10" spans="1:2" x14ac:dyDescent="0.2">
      <c r="A10" s="2" t="s">
        <v>74</v>
      </c>
      <c r="B10" s="38" t="s">
        <v>103</v>
      </c>
    </row>
  </sheetData>
  <hyperlinks>
    <hyperlink ref="B3" location="Tab_1_1!A1" display="Tabelle 1"/>
    <hyperlink ref="B4" location="Tab_1_2!A1" display="Tabelle 2"/>
    <hyperlink ref="B5" location="Tab_1_3!A1" display="Tabelle 3"/>
    <hyperlink ref="B6" location="Tab_1_4!A1" display="Tabelle 4"/>
    <hyperlink ref="B7" location="Tab_1_5!A1" display="Tabelle 5"/>
    <hyperlink ref="B8" location="Tab_1_6!A1" display="Tabelle 6"/>
    <hyperlink ref="B10" location="Tab_2_1!A1" display="Tabelle 7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baseColWidth="10" defaultColWidth="9.140625" defaultRowHeight="15" x14ac:dyDescent="0.2"/>
  <cols>
    <col min="1" max="1" width="34.7109375" style="2" customWidth="1"/>
    <col min="2" max="2" width="18.5703125" style="2" customWidth="1"/>
    <col min="3" max="5" width="18.42578125" style="2" customWidth="1"/>
    <col min="6" max="16384" width="9.140625" style="2"/>
  </cols>
  <sheetData>
    <row r="1" spans="1:6" ht="15.75" x14ac:dyDescent="0.25">
      <c r="A1" s="1" t="s">
        <v>77</v>
      </c>
    </row>
    <row r="2" spans="1:6" ht="15.75" thickBot="1" x14ac:dyDescent="0.25">
      <c r="A2" s="2" t="s">
        <v>29</v>
      </c>
      <c r="D2" s="9"/>
      <c r="E2" s="9" t="s">
        <v>97</v>
      </c>
    </row>
    <row r="3" spans="1:6" ht="31.5" x14ac:dyDescent="0.2">
      <c r="A3" s="26"/>
      <c r="B3" s="27" t="s">
        <v>0</v>
      </c>
      <c r="C3" s="27" t="s">
        <v>1</v>
      </c>
      <c r="D3" s="28" t="s">
        <v>75</v>
      </c>
      <c r="E3" s="28" t="s">
        <v>78</v>
      </c>
    </row>
    <row r="4" spans="1:6" ht="15.75" x14ac:dyDescent="0.25">
      <c r="A4" s="11" t="s">
        <v>0</v>
      </c>
      <c r="B4" s="41">
        <f>SUM(C4:E4)</f>
        <v>375362</v>
      </c>
      <c r="C4" s="41">
        <v>366458</v>
      </c>
      <c r="D4" s="42">
        <v>8425</v>
      </c>
      <c r="E4" s="41">
        <v>479</v>
      </c>
      <c r="F4" s="31"/>
    </row>
    <row r="5" spans="1:6" x14ac:dyDescent="0.2">
      <c r="A5" s="5" t="s">
        <v>94</v>
      </c>
      <c r="B5" s="14">
        <f>SUM(C5:E5)</f>
        <v>182376</v>
      </c>
      <c r="C5" s="14">
        <v>174388</v>
      </c>
      <c r="D5" s="43">
        <v>7646</v>
      </c>
      <c r="E5" s="14">
        <v>342</v>
      </c>
      <c r="F5" s="32"/>
    </row>
    <row r="6" spans="1:6" x14ac:dyDescent="0.2">
      <c r="A6" s="5" t="s">
        <v>95</v>
      </c>
      <c r="B6" s="14">
        <f t="shared" ref="B6:B7" si="0">SUM(C6:E6)</f>
        <v>121580</v>
      </c>
      <c r="C6" s="14">
        <v>120714</v>
      </c>
      <c r="D6" s="43">
        <v>729</v>
      </c>
      <c r="E6" s="14">
        <v>137</v>
      </c>
      <c r="F6" s="32"/>
    </row>
    <row r="7" spans="1:6" ht="15.75" thickBot="1" x14ac:dyDescent="0.25">
      <c r="A7" s="6" t="s">
        <v>96</v>
      </c>
      <c r="B7" s="44">
        <f t="shared" si="0"/>
        <v>71406</v>
      </c>
      <c r="C7" s="44">
        <v>71356</v>
      </c>
      <c r="D7" s="45">
        <v>50</v>
      </c>
      <c r="E7" s="44">
        <v>0</v>
      </c>
      <c r="F7" s="32"/>
    </row>
    <row r="8" spans="1:6" x14ac:dyDescent="0.2">
      <c r="A8" s="47" t="s">
        <v>91</v>
      </c>
      <c r="B8" s="47"/>
      <c r="C8" s="47"/>
      <c r="D8" s="47"/>
      <c r="E8" s="47"/>
    </row>
  </sheetData>
  <mergeCells count="1">
    <mergeCell ref="A8:E8"/>
  </mergeCell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/>
  </sheetViews>
  <sheetFormatPr baseColWidth="10" defaultColWidth="9.140625" defaultRowHeight="15" x14ac:dyDescent="0.2"/>
  <cols>
    <col min="1" max="1" width="34.28515625" style="2" customWidth="1"/>
    <col min="2" max="5" width="18.5703125" style="2" customWidth="1"/>
    <col min="6" max="16384" width="9.140625" style="2"/>
  </cols>
  <sheetData>
    <row r="1" spans="1:5" ht="15.75" x14ac:dyDescent="0.25">
      <c r="A1" s="1" t="s">
        <v>18</v>
      </c>
    </row>
    <row r="2" spans="1:5" ht="15.75" thickBot="1" x14ac:dyDescent="0.25">
      <c r="A2" s="2" t="s">
        <v>29</v>
      </c>
      <c r="D2" s="9"/>
      <c r="E2" s="9" t="s">
        <v>98</v>
      </c>
    </row>
    <row r="3" spans="1:5" ht="31.5" x14ac:dyDescent="0.2">
      <c r="A3" s="7"/>
      <c r="B3" s="27" t="s">
        <v>0</v>
      </c>
      <c r="C3" s="27" t="s">
        <v>1</v>
      </c>
      <c r="D3" s="28" t="s">
        <v>75</v>
      </c>
      <c r="E3" s="28" t="s">
        <v>78</v>
      </c>
    </row>
    <row r="4" spans="1:5" ht="15.75" x14ac:dyDescent="0.25">
      <c r="A4" s="11" t="s">
        <v>0</v>
      </c>
      <c r="B4" s="41">
        <f>SUM(C4:E4)</f>
        <v>375362</v>
      </c>
      <c r="C4" s="41">
        <v>366458</v>
      </c>
      <c r="D4" s="41">
        <v>8425</v>
      </c>
      <c r="E4" s="41">
        <v>479</v>
      </c>
    </row>
    <row r="5" spans="1:5" x14ac:dyDescent="0.2">
      <c r="A5" s="5" t="s">
        <v>2</v>
      </c>
      <c r="B5" s="14">
        <f>SUM(C5:E5)</f>
        <v>343339</v>
      </c>
      <c r="C5" s="14">
        <v>342860</v>
      </c>
      <c r="D5" s="14">
        <v>0</v>
      </c>
      <c r="E5" s="14">
        <v>479</v>
      </c>
    </row>
    <row r="6" spans="1:5" x14ac:dyDescent="0.2">
      <c r="A6" s="5" t="s">
        <v>3</v>
      </c>
      <c r="B6" s="14">
        <f>SUM(C6:E6)</f>
        <v>32023</v>
      </c>
      <c r="C6" s="14">
        <v>23598</v>
      </c>
      <c r="D6" s="14">
        <v>8425</v>
      </c>
      <c r="E6" s="14">
        <v>0</v>
      </c>
    </row>
    <row r="7" spans="1:5" x14ac:dyDescent="0.2">
      <c r="A7" s="5" t="s">
        <v>79</v>
      </c>
      <c r="B7" s="14"/>
      <c r="C7" s="14"/>
      <c r="D7" s="14"/>
      <c r="E7" s="14"/>
    </row>
    <row r="8" spans="1:5" x14ac:dyDescent="0.2">
      <c r="A8" s="5" t="s">
        <v>81</v>
      </c>
      <c r="B8" s="14">
        <f>SUM(C8:E8)</f>
        <v>18610</v>
      </c>
      <c r="C8" s="14">
        <v>18610</v>
      </c>
      <c r="D8" s="14">
        <v>0</v>
      </c>
      <c r="E8" s="14">
        <v>0</v>
      </c>
    </row>
    <row r="9" spans="1:5" x14ac:dyDescent="0.2">
      <c r="A9" s="5" t="s">
        <v>82</v>
      </c>
      <c r="B9" s="14">
        <f>SUM(C9:E9)</f>
        <v>13413</v>
      </c>
      <c r="C9" s="14">
        <v>4988</v>
      </c>
      <c r="D9" s="14">
        <v>8425</v>
      </c>
      <c r="E9" s="14">
        <v>0</v>
      </c>
    </row>
    <row r="10" spans="1:5" x14ac:dyDescent="0.2">
      <c r="A10" s="5" t="s">
        <v>80</v>
      </c>
      <c r="B10" s="14"/>
      <c r="C10" s="14"/>
      <c r="D10" s="14"/>
      <c r="E10" s="14"/>
    </row>
    <row r="11" spans="1:5" x14ac:dyDescent="0.2">
      <c r="A11" s="5" t="s">
        <v>83</v>
      </c>
      <c r="B11" s="14">
        <f>SUM(C11:E11)</f>
        <v>9228</v>
      </c>
      <c r="C11" s="14">
        <v>1674</v>
      </c>
      <c r="D11" s="14">
        <v>7554</v>
      </c>
      <c r="E11" s="14">
        <v>0</v>
      </c>
    </row>
    <row r="12" spans="1:5" ht="15.75" thickBot="1" x14ac:dyDescent="0.25">
      <c r="A12" s="6" t="s">
        <v>84</v>
      </c>
      <c r="B12" s="14">
        <f>SUM(C12:E12)</f>
        <v>22795</v>
      </c>
      <c r="C12" s="14">
        <v>21924</v>
      </c>
      <c r="D12" s="14">
        <v>871</v>
      </c>
      <c r="E12" s="14">
        <v>0</v>
      </c>
    </row>
    <row r="13" spans="1:5" x14ac:dyDescent="0.2">
      <c r="A13" s="47" t="s">
        <v>91</v>
      </c>
      <c r="B13" s="47"/>
      <c r="C13" s="47"/>
      <c r="D13" s="47"/>
      <c r="E13" s="47"/>
    </row>
  </sheetData>
  <mergeCells count="1">
    <mergeCell ref="A13:E13"/>
  </mergeCell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workbookViewId="0"/>
  </sheetViews>
  <sheetFormatPr baseColWidth="10" defaultColWidth="9.140625" defaultRowHeight="15" x14ac:dyDescent="0.2"/>
  <cols>
    <col min="1" max="1" width="34.28515625" style="2" customWidth="1"/>
    <col min="2" max="5" width="18.5703125" style="2" customWidth="1"/>
    <col min="6" max="16384" width="9.140625" style="2"/>
  </cols>
  <sheetData>
    <row r="1" spans="1:11" ht="15.75" x14ac:dyDescent="0.25">
      <c r="A1" s="1" t="s">
        <v>27</v>
      </c>
    </row>
    <row r="2" spans="1:11" ht="15.75" thickBot="1" x14ac:dyDescent="0.25">
      <c r="A2" s="2" t="s">
        <v>29</v>
      </c>
      <c r="D2" s="9"/>
      <c r="E2" s="9" t="s">
        <v>99</v>
      </c>
    </row>
    <row r="3" spans="1:11" ht="31.5" x14ac:dyDescent="0.2">
      <c r="A3" s="7"/>
      <c r="B3" s="27" t="s">
        <v>0</v>
      </c>
      <c r="C3" s="27" t="s">
        <v>1</v>
      </c>
      <c r="D3" s="28" t="s">
        <v>75</v>
      </c>
      <c r="E3" s="28" t="s">
        <v>78</v>
      </c>
    </row>
    <row r="4" spans="1:11" ht="15.75" x14ac:dyDescent="0.25">
      <c r="A4" s="11" t="s">
        <v>0</v>
      </c>
      <c r="B4" s="41">
        <f>SUM(C4:E4)</f>
        <v>375362</v>
      </c>
      <c r="C4" s="41">
        <v>366458</v>
      </c>
      <c r="D4" s="41">
        <v>8425</v>
      </c>
      <c r="E4" s="41">
        <v>479</v>
      </c>
      <c r="G4" s="32"/>
      <c r="H4" s="32"/>
      <c r="I4" s="32"/>
      <c r="J4" s="32"/>
      <c r="K4" s="32"/>
    </row>
    <row r="5" spans="1:11" x14ac:dyDescent="0.2">
      <c r="A5" s="5" t="s">
        <v>4</v>
      </c>
      <c r="B5" s="14">
        <f t="shared" ref="B5:B7" si="0">SUM(C5:E5)</f>
        <v>16752</v>
      </c>
      <c r="C5" s="14">
        <v>12307</v>
      </c>
      <c r="D5" s="14">
        <v>4089</v>
      </c>
      <c r="E5" s="14">
        <v>356</v>
      </c>
      <c r="F5" s="32"/>
      <c r="G5" s="32"/>
      <c r="H5" s="32"/>
      <c r="I5" s="32"/>
      <c r="J5" s="32"/>
      <c r="K5" s="32"/>
    </row>
    <row r="6" spans="1:11" x14ac:dyDescent="0.2">
      <c r="A6" s="5" t="s">
        <v>5</v>
      </c>
      <c r="B6" s="14">
        <f t="shared" si="0"/>
        <v>81856</v>
      </c>
      <c r="C6" s="14">
        <v>78116</v>
      </c>
      <c r="D6" s="14">
        <v>3617</v>
      </c>
      <c r="E6" s="14">
        <v>123</v>
      </c>
      <c r="F6" s="32"/>
      <c r="G6" s="32"/>
      <c r="H6" s="32"/>
      <c r="I6" s="32"/>
      <c r="J6" s="32"/>
      <c r="K6" s="32"/>
    </row>
    <row r="7" spans="1:11" ht="15.75" thickBot="1" x14ac:dyDescent="0.25">
      <c r="A7" s="6" t="s">
        <v>6</v>
      </c>
      <c r="B7" s="14">
        <f t="shared" si="0"/>
        <v>276753</v>
      </c>
      <c r="C7" s="14">
        <v>276034</v>
      </c>
      <c r="D7" s="14">
        <v>719</v>
      </c>
      <c r="E7" s="14">
        <v>0</v>
      </c>
      <c r="F7" s="32"/>
      <c r="G7" s="32"/>
      <c r="H7" s="32"/>
      <c r="I7" s="32"/>
      <c r="J7" s="32"/>
      <c r="K7" s="32"/>
    </row>
    <row r="8" spans="1:11" x14ac:dyDescent="0.2">
      <c r="A8" s="47" t="s">
        <v>91</v>
      </c>
      <c r="B8" s="47"/>
      <c r="C8" s="47"/>
      <c r="D8" s="47"/>
      <c r="E8" s="47"/>
      <c r="G8" s="36"/>
    </row>
    <row r="9" spans="1:11" x14ac:dyDescent="0.2">
      <c r="A9" s="17"/>
    </row>
    <row r="10" spans="1:11" x14ac:dyDescent="0.2">
      <c r="A10" s="18"/>
    </row>
  </sheetData>
  <mergeCells count="1">
    <mergeCell ref="A8:E8"/>
  </mergeCells>
  <pageMargins left="0.7" right="0.7" top="0.75" bottom="0.75" header="0.3" footer="0.3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/>
  </sheetViews>
  <sheetFormatPr baseColWidth="10" defaultColWidth="9.140625" defaultRowHeight="15" x14ac:dyDescent="0.2"/>
  <cols>
    <col min="1" max="1" width="46.5703125" style="2" customWidth="1"/>
    <col min="2" max="3" width="17.85546875" style="2" customWidth="1"/>
    <col min="4" max="16384" width="9.140625" style="2"/>
  </cols>
  <sheetData>
    <row r="1" spans="1:3" ht="15.75" x14ac:dyDescent="0.25">
      <c r="A1" s="1" t="s">
        <v>28</v>
      </c>
    </row>
    <row r="2" spans="1:3" ht="15.75" thickBot="1" x14ac:dyDescent="0.25">
      <c r="A2" s="2" t="s">
        <v>29</v>
      </c>
      <c r="B2" s="9"/>
      <c r="C2" s="9" t="s">
        <v>100</v>
      </c>
    </row>
    <row r="3" spans="1:3" ht="31.5" x14ac:dyDescent="0.25">
      <c r="A3" s="7"/>
      <c r="B3" s="34" t="s">
        <v>75</v>
      </c>
      <c r="C3" s="13" t="s">
        <v>78</v>
      </c>
    </row>
    <row r="4" spans="1:3" ht="15.75" x14ac:dyDescent="0.25">
      <c r="A4" s="11" t="s">
        <v>0</v>
      </c>
      <c r="B4" s="41">
        <v>8425</v>
      </c>
      <c r="C4" s="41">
        <v>479</v>
      </c>
    </row>
    <row r="5" spans="1:3" x14ac:dyDescent="0.2">
      <c r="A5" s="5" t="s">
        <v>20</v>
      </c>
      <c r="B5" s="14">
        <v>0</v>
      </c>
      <c r="C5" s="14">
        <v>185</v>
      </c>
    </row>
    <row r="6" spans="1:3" x14ac:dyDescent="0.2">
      <c r="A6" s="5" t="s">
        <v>21</v>
      </c>
      <c r="B6" s="14">
        <v>1078</v>
      </c>
      <c r="C6" s="14">
        <v>0</v>
      </c>
    </row>
    <row r="7" spans="1:3" x14ac:dyDescent="0.2">
      <c r="A7" s="5" t="s">
        <v>22</v>
      </c>
      <c r="B7" s="14">
        <v>0</v>
      </c>
      <c r="C7" s="14">
        <v>0</v>
      </c>
    </row>
    <row r="8" spans="1:3" x14ac:dyDescent="0.2">
      <c r="A8" s="5" t="s">
        <v>85</v>
      </c>
      <c r="B8" s="14">
        <v>6814</v>
      </c>
      <c r="C8" s="14">
        <v>0</v>
      </c>
    </row>
    <row r="9" spans="1:3" x14ac:dyDescent="0.2">
      <c r="A9" s="5" t="s">
        <v>23</v>
      </c>
      <c r="B9" s="14">
        <v>533</v>
      </c>
      <c r="C9" s="14">
        <v>294</v>
      </c>
    </row>
    <row r="10" spans="1:3" x14ac:dyDescent="0.2">
      <c r="A10" s="5" t="s">
        <v>24</v>
      </c>
      <c r="B10" s="14">
        <v>0</v>
      </c>
      <c r="C10" s="14">
        <v>0</v>
      </c>
    </row>
    <row r="11" spans="1:3" ht="15.75" thickBot="1" x14ac:dyDescent="0.25">
      <c r="A11" s="6" t="s">
        <v>25</v>
      </c>
      <c r="B11" s="14">
        <v>0</v>
      </c>
      <c r="C11" s="14">
        <v>0</v>
      </c>
    </row>
    <row r="12" spans="1:3" ht="15.75" customHeight="1" x14ac:dyDescent="0.2">
      <c r="A12" s="47" t="s">
        <v>91</v>
      </c>
      <c r="B12" s="47"/>
      <c r="C12" s="47"/>
    </row>
  </sheetData>
  <mergeCells count="1"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/>
  </sheetViews>
  <sheetFormatPr baseColWidth="10" defaultColWidth="9.140625" defaultRowHeight="15" x14ac:dyDescent="0.2"/>
  <cols>
    <col min="1" max="1" width="32.85546875" style="2" customWidth="1"/>
    <col min="2" max="2" width="18.5703125" style="2" customWidth="1"/>
    <col min="3" max="5" width="18.42578125" style="2" customWidth="1"/>
    <col min="6" max="16384" width="9.140625" style="2"/>
  </cols>
  <sheetData>
    <row r="1" spans="1:6" ht="15.75" x14ac:dyDescent="0.25">
      <c r="A1" s="1" t="s">
        <v>89</v>
      </c>
    </row>
    <row r="2" spans="1:6" ht="15.75" thickBot="1" x14ac:dyDescent="0.25">
      <c r="A2" s="2" t="s">
        <v>29</v>
      </c>
      <c r="D2" s="9"/>
      <c r="E2" s="9" t="s">
        <v>101</v>
      </c>
    </row>
    <row r="3" spans="1:6" ht="31.5" x14ac:dyDescent="0.2">
      <c r="A3" s="26"/>
      <c r="B3" s="27" t="s">
        <v>0</v>
      </c>
      <c r="C3" s="27" t="s">
        <v>1</v>
      </c>
      <c r="D3" s="28" t="s">
        <v>75</v>
      </c>
      <c r="E3" s="28" t="s">
        <v>78</v>
      </c>
    </row>
    <row r="4" spans="1:6" ht="15.75" x14ac:dyDescent="0.25">
      <c r="A4" s="11" t="s">
        <v>72</v>
      </c>
      <c r="B4" s="41">
        <f>SUM(C4:E4)</f>
        <v>184925</v>
      </c>
      <c r="C4" s="41">
        <v>175558</v>
      </c>
      <c r="D4" s="41">
        <v>420</v>
      </c>
      <c r="E4" s="41">
        <v>8947</v>
      </c>
    </row>
    <row r="5" spans="1:6" x14ac:dyDescent="0.2">
      <c r="A5" s="5" t="s">
        <v>7</v>
      </c>
      <c r="B5" s="14">
        <f>SUM(C5:E5)</f>
        <v>31354</v>
      </c>
      <c r="C5" s="14">
        <v>24521</v>
      </c>
      <c r="D5" s="14">
        <v>83</v>
      </c>
      <c r="E5" s="14">
        <v>6750</v>
      </c>
      <c r="F5" s="32"/>
    </row>
    <row r="6" spans="1:6" ht="15.75" thickBot="1" x14ac:dyDescent="0.25">
      <c r="A6" s="6" t="s">
        <v>8</v>
      </c>
      <c r="B6" s="14">
        <f>SUM(C6:E6)</f>
        <v>153570</v>
      </c>
      <c r="C6" s="14">
        <v>151037</v>
      </c>
      <c r="D6" s="14">
        <v>337</v>
      </c>
      <c r="E6" s="14">
        <v>2196</v>
      </c>
      <c r="F6" s="32"/>
    </row>
    <row r="7" spans="1:6" x14ac:dyDescent="0.2">
      <c r="A7" s="47" t="s">
        <v>91</v>
      </c>
      <c r="B7" s="47"/>
      <c r="C7" s="47"/>
      <c r="D7" s="47"/>
      <c r="E7" s="47"/>
    </row>
  </sheetData>
  <mergeCells count="1">
    <mergeCell ref="A7:E7"/>
  </mergeCells>
  <pageMargins left="0.7" right="0.7" top="0.75" bottom="0.75" header="0.3" footer="0.3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/>
  </sheetViews>
  <sheetFormatPr baseColWidth="10" defaultColWidth="9.140625" defaultRowHeight="15" x14ac:dyDescent="0.2"/>
  <cols>
    <col min="1" max="1" width="34.28515625" style="2" customWidth="1"/>
    <col min="2" max="7" width="16.7109375" style="2" customWidth="1"/>
    <col min="8" max="16384" width="9.140625" style="2"/>
  </cols>
  <sheetData>
    <row r="1" spans="1:14" ht="15.75" x14ac:dyDescent="0.25">
      <c r="A1" s="29" t="s">
        <v>76</v>
      </c>
      <c r="B1" s="10"/>
      <c r="C1" s="10"/>
      <c r="D1" s="10"/>
      <c r="E1" s="10"/>
      <c r="F1" s="10"/>
      <c r="G1" s="10"/>
      <c r="H1" s="10"/>
      <c r="I1" s="5"/>
      <c r="J1" s="5"/>
      <c r="K1" s="5"/>
      <c r="L1" s="5"/>
    </row>
    <row r="2" spans="1:14" ht="15.75" thickBot="1" x14ac:dyDescent="0.25">
      <c r="A2" s="30" t="s">
        <v>26</v>
      </c>
      <c r="B2" s="5"/>
      <c r="C2" s="5"/>
      <c r="D2" s="5"/>
      <c r="E2" s="5"/>
      <c r="F2" s="5"/>
      <c r="G2" s="8" t="s">
        <v>102</v>
      </c>
      <c r="H2" s="5"/>
      <c r="I2" s="5"/>
      <c r="J2" s="5"/>
      <c r="K2" s="5"/>
      <c r="L2" s="5"/>
    </row>
    <row r="3" spans="1:14" ht="15.75" x14ac:dyDescent="0.25">
      <c r="A3" s="4"/>
      <c r="B3" s="49" t="s">
        <v>10</v>
      </c>
      <c r="C3" s="49"/>
      <c r="D3" s="48" t="s">
        <v>11</v>
      </c>
      <c r="E3" s="48"/>
      <c r="F3" s="48" t="s">
        <v>15</v>
      </c>
      <c r="G3" s="48"/>
      <c r="H3" s="5"/>
      <c r="I3" s="5"/>
      <c r="J3" s="5"/>
      <c r="K3" s="5"/>
      <c r="L3" s="5"/>
    </row>
    <row r="4" spans="1:14" ht="15.75" x14ac:dyDescent="0.25">
      <c r="A4" s="5"/>
      <c r="B4" s="50"/>
      <c r="C4" s="50"/>
      <c r="D4" s="11" t="s">
        <v>12</v>
      </c>
      <c r="E4" s="11" t="s">
        <v>13</v>
      </c>
      <c r="F4" s="11" t="s">
        <v>7</v>
      </c>
      <c r="G4" s="11" t="s">
        <v>8</v>
      </c>
      <c r="H4" s="5"/>
      <c r="I4" s="5"/>
      <c r="J4" s="5"/>
      <c r="K4" s="5"/>
      <c r="L4" s="5"/>
    </row>
    <row r="5" spans="1:14" x14ac:dyDescent="0.2">
      <c r="A5" s="12"/>
      <c r="B5" s="12" t="s">
        <v>14</v>
      </c>
      <c r="C5" s="12" t="s">
        <v>16</v>
      </c>
      <c r="D5" s="12" t="s">
        <v>14</v>
      </c>
      <c r="E5" s="12" t="s">
        <v>14</v>
      </c>
      <c r="F5" s="12" t="s">
        <v>14</v>
      </c>
      <c r="G5" s="12" t="s">
        <v>14</v>
      </c>
      <c r="H5" s="5"/>
      <c r="I5" s="5"/>
      <c r="J5" s="5"/>
      <c r="K5" s="5"/>
      <c r="L5" s="5"/>
    </row>
    <row r="6" spans="1:14" s="1" customFormat="1" ht="15.75" x14ac:dyDescent="0.25">
      <c r="A6" s="11" t="s">
        <v>0</v>
      </c>
      <c r="B6" s="41">
        <f t="shared" ref="B6:G9" si="0">SUM(B11,B16,B21)</f>
        <v>1367</v>
      </c>
      <c r="C6" s="46">
        <f t="shared" si="0"/>
        <v>1207.5500000000002</v>
      </c>
      <c r="D6" s="41">
        <f t="shared" si="0"/>
        <v>272</v>
      </c>
      <c r="E6" s="41">
        <f t="shared" si="0"/>
        <v>1095</v>
      </c>
      <c r="F6" s="41">
        <f t="shared" si="0"/>
        <v>220</v>
      </c>
      <c r="G6" s="41">
        <f t="shared" si="0"/>
        <v>1147</v>
      </c>
      <c r="H6" s="11"/>
      <c r="I6" s="40"/>
      <c r="J6" s="11"/>
      <c r="K6" s="11"/>
      <c r="L6" s="11"/>
    </row>
    <row r="7" spans="1:14" x14ac:dyDescent="0.2">
      <c r="A7" s="5" t="s">
        <v>86</v>
      </c>
      <c r="B7" s="14">
        <f t="shared" si="0"/>
        <v>876</v>
      </c>
      <c r="C7" s="15">
        <f t="shared" si="0"/>
        <v>767</v>
      </c>
      <c r="D7" s="14">
        <f t="shared" si="0"/>
        <v>199</v>
      </c>
      <c r="E7" s="14">
        <f t="shared" si="0"/>
        <v>677</v>
      </c>
      <c r="F7" s="14">
        <f t="shared" si="0"/>
        <v>82</v>
      </c>
      <c r="G7" s="14">
        <f t="shared" si="0"/>
        <v>794</v>
      </c>
      <c r="H7" s="33"/>
      <c r="I7" s="33"/>
      <c r="J7" s="5"/>
      <c r="K7" s="5"/>
      <c r="L7" s="5"/>
    </row>
    <row r="8" spans="1:14" x14ac:dyDescent="0.2">
      <c r="A8" s="5" t="s">
        <v>87</v>
      </c>
      <c r="B8" s="14">
        <f t="shared" si="0"/>
        <v>417</v>
      </c>
      <c r="C8" s="15">
        <f t="shared" si="0"/>
        <v>384.3</v>
      </c>
      <c r="D8" s="14">
        <f t="shared" si="0"/>
        <v>48</v>
      </c>
      <c r="E8" s="14">
        <f t="shared" si="0"/>
        <v>369</v>
      </c>
      <c r="F8" s="14">
        <f t="shared" si="0"/>
        <v>121</v>
      </c>
      <c r="G8" s="14">
        <f t="shared" si="0"/>
        <v>296</v>
      </c>
      <c r="H8" s="33"/>
      <c r="I8" s="33"/>
      <c r="J8" s="5"/>
      <c r="K8" s="5"/>
      <c r="L8" s="5"/>
      <c r="M8" s="5"/>
      <c r="N8" s="5"/>
    </row>
    <row r="9" spans="1:14" x14ac:dyDescent="0.2">
      <c r="A9" s="5" t="s">
        <v>9</v>
      </c>
      <c r="B9" s="14">
        <f t="shared" si="0"/>
        <v>74</v>
      </c>
      <c r="C9" s="15">
        <f t="shared" si="0"/>
        <v>56.25</v>
      </c>
      <c r="D9" s="14">
        <f t="shared" si="0"/>
        <v>25</v>
      </c>
      <c r="E9" s="14">
        <f t="shared" si="0"/>
        <v>49</v>
      </c>
      <c r="F9" s="14">
        <f t="shared" si="0"/>
        <v>17</v>
      </c>
      <c r="G9" s="14">
        <f t="shared" si="0"/>
        <v>57</v>
      </c>
      <c r="H9" s="33"/>
      <c r="I9" s="33"/>
      <c r="J9" s="5"/>
      <c r="K9" s="5"/>
      <c r="L9" s="5"/>
      <c r="M9" s="5"/>
      <c r="N9" s="5"/>
    </row>
    <row r="10" spans="1:14" x14ac:dyDescent="0.2">
      <c r="A10" s="5"/>
      <c r="B10" s="14"/>
      <c r="C10" s="15"/>
      <c r="D10" s="14"/>
      <c r="E10" s="14"/>
      <c r="F10" s="14"/>
      <c r="G10" s="14"/>
      <c r="H10" s="5"/>
      <c r="I10" s="5"/>
      <c r="J10" s="5"/>
      <c r="K10" s="5"/>
      <c r="L10" s="5"/>
      <c r="M10" s="5"/>
      <c r="N10" s="5"/>
    </row>
    <row r="11" spans="1:14" s="1" customFormat="1" ht="15.75" x14ac:dyDescent="0.25">
      <c r="A11" s="11" t="s">
        <v>1</v>
      </c>
      <c r="B11" s="41">
        <v>1218</v>
      </c>
      <c r="C11" s="46">
        <v>1131.4000000000001</v>
      </c>
      <c r="D11" s="41">
        <v>217</v>
      </c>
      <c r="E11" s="41">
        <f>B11-D11</f>
        <v>1001</v>
      </c>
      <c r="F11" s="41">
        <f>B11-G11</f>
        <v>197</v>
      </c>
      <c r="G11" s="41">
        <v>1021</v>
      </c>
      <c r="H11" s="11"/>
      <c r="I11" s="11"/>
      <c r="J11" s="11"/>
      <c r="K11" s="11"/>
      <c r="L11" s="11"/>
      <c r="M11" s="11"/>
      <c r="N11" s="11"/>
    </row>
    <row r="12" spans="1:14" x14ac:dyDescent="0.2">
      <c r="A12" s="5" t="s">
        <v>86</v>
      </c>
      <c r="B12" s="14">
        <v>736</v>
      </c>
      <c r="C12" s="15">
        <v>692.6</v>
      </c>
      <c r="D12" s="14">
        <v>152</v>
      </c>
      <c r="E12" s="14">
        <f t="shared" ref="E12:E14" si="1">B12-D12</f>
        <v>584</v>
      </c>
      <c r="F12" s="14">
        <f t="shared" ref="F12:F14" si="2">B12-G12</f>
        <v>62</v>
      </c>
      <c r="G12" s="14">
        <v>674</v>
      </c>
      <c r="H12" s="5"/>
      <c r="I12" s="5"/>
      <c r="J12" s="5"/>
      <c r="K12" s="5"/>
      <c r="L12" s="5"/>
      <c r="M12" s="5"/>
      <c r="N12" s="5"/>
    </row>
    <row r="13" spans="1:14" x14ac:dyDescent="0.2">
      <c r="A13" s="5" t="s">
        <v>87</v>
      </c>
      <c r="B13" s="14">
        <v>417</v>
      </c>
      <c r="C13" s="15">
        <v>384.3</v>
      </c>
      <c r="D13" s="14">
        <v>48</v>
      </c>
      <c r="E13" s="14">
        <f t="shared" si="1"/>
        <v>369</v>
      </c>
      <c r="F13" s="14">
        <f t="shared" si="2"/>
        <v>121</v>
      </c>
      <c r="G13" s="14">
        <v>296</v>
      </c>
      <c r="H13" s="5"/>
      <c r="I13" s="5"/>
      <c r="J13" s="5"/>
      <c r="K13" s="5"/>
      <c r="L13" s="5"/>
      <c r="M13" s="5"/>
      <c r="N13" s="5"/>
    </row>
    <row r="14" spans="1:14" x14ac:dyDescent="0.2">
      <c r="A14" s="5" t="s">
        <v>9</v>
      </c>
      <c r="B14" s="14">
        <v>65</v>
      </c>
      <c r="C14" s="15">
        <v>54.5</v>
      </c>
      <c r="D14" s="14">
        <v>17</v>
      </c>
      <c r="E14" s="14">
        <f t="shared" si="1"/>
        <v>48</v>
      </c>
      <c r="F14" s="14">
        <f t="shared" si="2"/>
        <v>14</v>
      </c>
      <c r="G14" s="14">
        <v>51</v>
      </c>
      <c r="H14" s="5"/>
      <c r="I14" s="5"/>
      <c r="J14" s="5"/>
      <c r="K14" s="5"/>
      <c r="L14" s="5"/>
      <c r="M14" s="5"/>
      <c r="N14" s="5"/>
    </row>
    <row r="15" spans="1:14" x14ac:dyDescent="0.2">
      <c r="A15" s="5"/>
      <c r="B15" s="14"/>
      <c r="C15" s="15"/>
      <c r="D15" s="14"/>
      <c r="E15" s="14"/>
      <c r="F15" s="14"/>
      <c r="G15" s="14"/>
      <c r="H15" s="5"/>
      <c r="I15" s="5"/>
      <c r="J15" s="5"/>
      <c r="K15" s="5"/>
      <c r="L15" s="5"/>
      <c r="M15" s="5"/>
      <c r="N15" s="5"/>
    </row>
    <row r="16" spans="1:14" s="1" customFormat="1" ht="15.75" x14ac:dyDescent="0.25">
      <c r="A16" s="11" t="s">
        <v>17</v>
      </c>
      <c r="B16" s="41">
        <v>138</v>
      </c>
      <c r="C16" s="46">
        <v>73.25</v>
      </c>
      <c r="D16" s="41">
        <v>51</v>
      </c>
      <c r="E16" s="41">
        <f>B16-D16</f>
        <v>87</v>
      </c>
      <c r="F16" s="41">
        <f>B16-G16</f>
        <v>18</v>
      </c>
      <c r="G16" s="41">
        <v>120</v>
      </c>
      <c r="H16" s="11"/>
      <c r="I16" s="11"/>
      <c r="J16" s="11"/>
      <c r="K16" s="11"/>
      <c r="L16" s="11"/>
      <c r="M16" s="11"/>
      <c r="N16" s="11"/>
    </row>
    <row r="17" spans="1:14" x14ac:dyDescent="0.2">
      <c r="A17" s="5" t="s">
        <v>86</v>
      </c>
      <c r="B17" s="14">
        <v>129</v>
      </c>
      <c r="C17" s="15">
        <v>71.5</v>
      </c>
      <c r="D17" s="14">
        <v>43</v>
      </c>
      <c r="E17" s="14">
        <f>B17-D17</f>
        <v>86</v>
      </c>
      <c r="F17" s="14">
        <f>B17-G17</f>
        <v>15</v>
      </c>
      <c r="G17" s="14">
        <v>114</v>
      </c>
      <c r="H17" s="5"/>
      <c r="I17" s="5"/>
      <c r="J17" s="5"/>
      <c r="K17" s="5"/>
      <c r="L17" s="5"/>
      <c r="M17" s="5"/>
      <c r="N17" s="5"/>
    </row>
    <row r="18" spans="1:14" x14ac:dyDescent="0.2">
      <c r="A18" s="5" t="s">
        <v>87</v>
      </c>
      <c r="B18" s="14">
        <v>0</v>
      </c>
      <c r="C18" s="15">
        <v>0</v>
      </c>
      <c r="D18" s="14">
        <v>0</v>
      </c>
      <c r="E18" s="14">
        <v>0</v>
      </c>
      <c r="F18" s="14">
        <v>0</v>
      </c>
      <c r="G18" s="14">
        <v>0</v>
      </c>
      <c r="H18" s="5"/>
      <c r="I18" s="5"/>
      <c r="J18" s="5"/>
      <c r="K18" s="5"/>
      <c r="L18" s="5"/>
      <c r="M18" s="5"/>
      <c r="N18" s="5"/>
    </row>
    <row r="19" spans="1:14" x14ac:dyDescent="0.2">
      <c r="A19" s="5" t="s">
        <v>9</v>
      </c>
      <c r="B19" s="14">
        <v>9</v>
      </c>
      <c r="C19" s="15">
        <v>1.75</v>
      </c>
      <c r="D19" s="14">
        <v>8</v>
      </c>
      <c r="E19" s="14">
        <f>B19-D19</f>
        <v>1</v>
      </c>
      <c r="F19" s="14">
        <f>B19-G19</f>
        <v>3</v>
      </c>
      <c r="G19" s="14">
        <v>6</v>
      </c>
      <c r="H19" s="5"/>
      <c r="I19" s="5"/>
      <c r="J19" s="5"/>
      <c r="K19" s="5"/>
      <c r="L19" s="5"/>
      <c r="M19" s="5"/>
      <c r="N19" s="5"/>
    </row>
    <row r="20" spans="1:14" x14ac:dyDescent="0.2">
      <c r="A20" s="5"/>
      <c r="B20" s="14"/>
      <c r="C20" s="15"/>
      <c r="D20" s="14"/>
      <c r="E20" s="14"/>
      <c r="F20" s="14"/>
      <c r="G20" s="14"/>
      <c r="H20" s="5"/>
      <c r="I20" s="5"/>
      <c r="J20" s="5"/>
      <c r="K20" s="5"/>
      <c r="L20" s="5"/>
      <c r="M20" s="5"/>
      <c r="N20" s="5"/>
    </row>
    <row r="21" spans="1:14" s="1" customFormat="1" ht="15.75" x14ac:dyDescent="0.25">
      <c r="A21" s="11" t="s">
        <v>78</v>
      </c>
      <c r="B21" s="41">
        <v>11</v>
      </c>
      <c r="C21" s="46">
        <v>2.9</v>
      </c>
      <c r="D21" s="41">
        <v>4</v>
      </c>
      <c r="E21" s="41">
        <v>7</v>
      </c>
      <c r="F21" s="41">
        <v>5</v>
      </c>
      <c r="G21" s="41">
        <v>6</v>
      </c>
      <c r="H21" s="11"/>
      <c r="I21" s="11"/>
      <c r="J21" s="11"/>
      <c r="K21" s="11"/>
      <c r="L21" s="11"/>
      <c r="M21" s="11"/>
      <c r="N21" s="11"/>
    </row>
    <row r="22" spans="1:14" x14ac:dyDescent="0.2">
      <c r="A22" s="5" t="s">
        <v>86</v>
      </c>
      <c r="B22" s="14">
        <v>11</v>
      </c>
      <c r="C22" s="15">
        <v>2.9</v>
      </c>
      <c r="D22" s="14">
        <v>4</v>
      </c>
      <c r="E22" s="14">
        <v>7</v>
      </c>
      <c r="F22" s="14">
        <v>5</v>
      </c>
      <c r="G22" s="14">
        <v>6</v>
      </c>
      <c r="H22" s="5"/>
      <c r="I22" s="5"/>
      <c r="J22" s="5"/>
      <c r="K22" s="5"/>
      <c r="L22" s="5"/>
      <c r="M22" s="5"/>
      <c r="N22" s="5"/>
    </row>
    <row r="23" spans="1:14" x14ac:dyDescent="0.2">
      <c r="A23" s="5" t="s">
        <v>87</v>
      </c>
      <c r="B23" s="14">
        <v>0</v>
      </c>
      <c r="C23" s="15">
        <v>0</v>
      </c>
      <c r="D23" s="14">
        <v>0</v>
      </c>
      <c r="E23" s="14">
        <v>0</v>
      </c>
      <c r="F23" s="14">
        <v>0</v>
      </c>
      <c r="G23" s="14">
        <v>0</v>
      </c>
      <c r="H23" s="5"/>
      <c r="I23" s="5"/>
      <c r="J23" s="5"/>
      <c r="K23" s="5"/>
      <c r="L23" s="5"/>
      <c r="M23" s="5"/>
      <c r="N23" s="5"/>
    </row>
    <row r="24" spans="1:14" ht="15.75" thickBot="1" x14ac:dyDescent="0.25">
      <c r="A24" s="6" t="s">
        <v>9</v>
      </c>
      <c r="B24" s="14">
        <v>0</v>
      </c>
      <c r="C24" s="15">
        <v>0</v>
      </c>
      <c r="D24" s="14">
        <v>0</v>
      </c>
      <c r="E24" s="14">
        <v>0</v>
      </c>
      <c r="F24" s="14">
        <v>0</v>
      </c>
      <c r="G24" s="14">
        <v>0</v>
      </c>
      <c r="H24" s="5"/>
      <c r="I24" s="5"/>
      <c r="J24" s="5"/>
      <c r="K24" s="5"/>
      <c r="L24" s="5"/>
      <c r="M24" s="5"/>
      <c r="N24" s="5"/>
    </row>
    <row r="25" spans="1:14" ht="15.75" customHeight="1" x14ac:dyDescent="0.2">
      <c r="A25" s="47" t="s">
        <v>91</v>
      </c>
      <c r="B25" s="47"/>
      <c r="C25" s="47"/>
      <c r="D25" s="47"/>
      <c r="E25" s="47"/>
      <c r="F25" s="47"/>
      <c r="G25" s="47"/>
      <c r="H25" s="5"/>
      <c r="I25" s="5"/>
      <c r="J25" s="5"/>
      <c r="K25" s="5"/>
      <c r="L25" s="5"/>
      <c r="M25" s="5"/>
      <c r="N25" s="5"/>
    </row>
    <row r="26" spans="1:14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">
      <c r="A27" s="5"/>
      <c r="B27" s="5"/>
      <c r="C27" s="5"/>
      <c r="D27" s="33"/>
      <c r="E27" s="33"/>
      <c r="F27" s="33"/>
      <c r="G27" s="33"/>
      <c r="H27" s="5"/>
      <c r="I27" s="5"/>
      <c r="J27" s="5"/>
      <c r="K27" s="5"/>
      <c r="L27" s="5"/>
      <c r="M27" s="5"/>
      <c r="N27" s="5"/>
    </row>
    <row r="28" spans="1:14" x14ac:dyDescent="0.2">
      <c r="A28" s="5"/>
      <c r="B28" s="5"/>
      <c r="C28" s="5"/>
      <c r="D28" s="33"/>
      <c r="E28" s="33"/>
      <c r="F28" s="33"/>
      <c r="G28" s="33"/>
      <c r="H28" s="5"/>
      <c r="I28" s="5"/>
      <c r="J28" s="5"/>
      <c r="K28" s="5"/>
      <c r="L28" s="5"/>
      <c r="M28" s="5"/>
      <c r="N28" s="5"/>
    </row>
    <row r="29" spans="1:14" x14ac:dyDescent="0.2">
      <c r="A29" s="5"/>
      <c r="B29" s="5"/>
      <c r="C29" s="5"/>
      <c r="D29" s="33"/>
      <c r="E29" s="33"/>
      <c r="F29" s="33"/>
      <c r="G29" s="33"/>
      <c r="H29" s="5"/>
      <c r="I29" s="5"/>
      <c r="J29" s="5"/>
      <c r="K29" s="5"/>
      <c r="L29" s="5"/>
      <c r="M29" s="5"/>
      <c r="N29" s="5"/>
    </row>
    <row r="30" spans="1:14" x14ac:dyDescent="0.2">
      <c r="A30" s="5"/>
      <c r="B30" s="5"/>
      <c r="C30" s="5"/>
      <c r="D30" s="33"/>
      <c r="E30" s="33"/>
      <c r="F30" s="33"/>
      <c r="G30" s="33"/>
      <c r="H30" s="5"/>
      <c r="I30" s="5"/>
      <c r="J30" s="5"/>
      <c r="K30" s="5"/>
      <c r="L30" s="5"/>
      <c r="M30" s="5"/>
      <c r="N30" s="5"/>
    </row>
    <row r="31" spans="1:14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sortState ref="M13:M16">
    <sortCondition ref="M13"/>
  </sortState>
  <mergeCells count="4">
    <mergeCell ref="F3:G3"/>
    <mergeCell ref="D3:E3"/>
    <mergeCell ref="B3:C4"/>
    <mergeCell ref="A25:G25"/>
  </mergeCells>
  <pageMargins left="0.7" right="0.7" top="0.75" bottom="0.75" header="0.3" footer="0.3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workbookViewId="0"/>
  </sheetViews>
  <sheetFormatPr baseColWidth="10" defaultRowHeight="14.25" x14ac:dyDescent="0.2"/>
  <cols>
    <col min="1" max="1" width="33.140625" style="3" customWidth="1"/>
    <col min="2" max="16384" width="11.42578125" style="3"/>
  </cols>
  <sheetData>
    <row r="1" spans="1:5" ht="15.75" x14ac:dyDescent="0.25">
      <c r="A1" s="1" t="s">
        <v>74</v>
      </c>
    </row>
    <row r="2" spans="1:5" x14ac:dyDescent="0.2">
      <c r="A2" s="3" t="s">
        <v>64</v>
      </c>
      <c r="B2" s="25" t="s">
        <v>103</v>
      </c>
    </row>
    <row r="3" spans="1:5" ht="15" thickBot="1" x14ac:dyDescent="0.25"/>
    <row r="4" spans="1:5" ht="15" x14ac:dyDescent="0.25">
      <c r="A4" s="19"/>
      <c r="B4" s="19">
        <v>2018</v>
      </c>
    </row>
    <row r="5" spans="1:5" x14ac:dyDescent="0.2">
      <c r="A5" s="3" t="s">
        <v>7</v>
      </c>
      <c r="B5" s="37" t="s">
        <v>88</v>
      </c>
    </row>
    <row r="6" spans="1:5" x14ac:dyDescent="0.2">
      <c r="A6" s="3" t="s">
        <v>31</v>
      </c>
      <c r="B6" s="20">
        <v>4.9400000000000004</v>
      </c>
    </row>
    <row r="7" spans="1:5" x14ac:dyDescent="0.2">
      <c r="A7" s="3" t="s">
        <v>49</v>
      </c>
      <c r="B7" s="20">
        <v>4.53</v>
      </c>
    </row>
    <row r="8" spans="1:5" x14ac:dyDescent="0.2">
      <c r="A8" s="3" t="s">
        <v>57</v>
      </c>
      <c r="B8" s="20">
        <v>3.32</v>
      </c>
    </row>
    <row r="9" spans="1:5" x14ac:dyDescent="0.2">
      <c r="A9" s="3" t="s">
        <v>67</v>
      </c>
      <c r="B9" s="20">
        <v>3.29</v>
      </c>
    </row>
    <row r="10" spans="1:5" x14ac:dyDescent="0.2">
      <c r="A10" s="3" t="s">
        <v>32</v>
      </c>
      <c r="B10" s="20">
        <v>3.28</v>
      </c>
    </row>
    <row r="11" spans="1:5" x14ac:dyDescent="0.2">
      <c r="A11" s="3" t="s">
        <v>34</v>
      </c>
      <c r="B11" s="20">
        <v>3.14</v>
      </c>
      <c r="E11" s="35"/>
    </row>
    <row r="12" spans="1:5" x14ac:dyDescent="0.2">
      <c r="A12" s="3" t="s">
        <v>43</v>
      </c>
      <c r="B12" s="20">
        <v>3.13</v>
      </c>
    </row>
    <row r="13" spans="1:5" x14ac:dyDescent="0.2">
      <c r="A13" s="3" t="s">
        <v>39</v>
      </c>
      <c r="B13" s="20">
        <v>3.03</v>
      </c>
    </row>
    <row r="14" spans="1:5" x14ac:dyDescent="0.2">
      <c r="A14" s="3" t="s">
        <v>60</v>
      </c>
      <c r="B14" s="20">
        <v>2.83</v>
      </c>
    </row>
    <row r="15" spans="1:5" x14ac:dyDescent="0.2">
      <c r="A15" s="3" t="s">
        <v>41</v>
      </c>
      <c r="B15" s="20">
        <v>2.76</v>
      </c>
    </row>
    <row r="16" spans="1:5" x14ac:dyDescent="0.2">
      <c r="A16" s="3" t="s">
        <v>35</v>
      </c>
      <c r="B16" s="20">
        <v>2.68</v>
      </c>
    </row>
    <row r="17" spans="1:2" x14ac:dyDescent="0.2">
      <c r="A17" s="21" t="s">
        <v>62</v>
      </c>
      <c r="B17" s="22">
        <v>2.38</v>
      </c>
    </row>
    <row r="18" spans="1:2" x14ac:dyDescent="0.2">
      <c r="A18" s="3" t="s">
        <v>42</v>
      </c>
      <c r="B18" s="20">
        <v>2.19</v>
      </c>
    </row>
    <row r="19" spans="1:2" x14ac:dyDescent="0.2">
      <c r="A19" s="3" t="s">
        <v>52</v>
      </c>
      <c r="B19" s="20">
        <v>2.16</v>
      </c>
    </row>
    <row r="20" spans="1:2" x14ac:dyDescent="0.2">
      <c r="A20" s="3" t="s">
        <v>53</v>
      </c>
      <c r="B20" s="20">
        <v>2.06</v>
      </c>
    </row>
    <row r="21" spans="1:2" x14ac:dyDescent="0.2">
      <c r="A21" s="3" t="s">
        <v>46</v>
      </c>
      <c r="B21" s="20">
        <v>2.04</v>
      </c>
    </row>
    <row r="22" spans="1:2" x14ac:dyDescent="0.2">
      <c r="A22" s="3" t="s">
        <v>61</v>
      </c>
      <c r="B22" s="20">
        <v>2.0299999999999998</v>
      </c>
    </row>
    <row r="23" spans="1:2" x14ac:dyDescent="0.2">
      <c r="A23" s="3" t="s">
        <v>73</v>
      </c>
      <c r="B23" s="20">
        <v>1.95</v>
      </c>
    </row>
    <row r="24" spans="1:2" x14ac:dyDescent="0.2">
      <c r="A24" s="3" t="s">
        <v>38</v>
      </c>
      <c r="B24" s="20">
        <v>1.93</v>
      </c>
    </row>
    <row r="25" spans="1:2" x14ac:dyDescent="0.2">
      <c r="A25" s="3" t="s">
        <v>66</v>
      </c>
      <c r="B25" s="20">
        <v>1.79</v>
      </c>
    </row>
    <row r="26" spans="1:2" x14ac:dyDescent="0.2">
      <c r="A26" s="3" t="s">
        <v>59</v>
      </c>
      <c r="B26" s="20">
        <v>1.73</v>
      </c>
    </row>
    <row r="27" spans="1:2" x14ac:dyDescent="0.2">
      <c r="A27" s="3" t="s">
        <v>36</v>
      </c>
      <c r="B27" s="20">
        <v>1.56</v>
      </c>
    </row>
    <row r="28" spans="1:2" x14ac:dyDescent="0.2">
      <c r="A28" s="3" t="s">
        <v>45</v>
      </c>
      <c r="B28" s="20">
        <v>1.53</v>
      </c>
    </row>
    <row r="29" spans="1:2" x14ac:dyDescent="0.2">
      <c r="A29" s="3" t="s">
        <v>48</v>
      </c>
      <c r="B29" s="20">
        <v>1.43</v>
      </c>
    </row>
    <row r="30" spans="1:2" x14ac:dyDescent="0.2">
      <c r="A30" s="3" t="s">
        <v>40</v>
      </c>
      <c r="B30" s="20">
        <v>1.4</v>
      </c>
    </row>
    <row r="31" spans="1:2" x14ac:dyDescent="0.2">
      <c r="A31" s="3" t="s">
        <v>33</v>
      </c>
      <c r="B31" s="20">
        <v>1.36</v>
      </c>
    </row>
    <row r="32" spans="1:2" x14ac:dyDescent="0.2">
      <c r="A32" s="3" t="s">
        <v>68</v>
      </c>
      <c r="B32" s="20">
        <v>1.35</v>
      </c>
    </row>
    <row r="33" spans="1:2" x14ac:dyDescent="0.2">
      <c r="A33" s="3" t="s">
        <v>56</v>
      </c>
      <c r="B33" s="20">
        <v>1.24</v>
      </c>
    </row>
    <row r="34" spans="1:2" x14ac:dyDescent="0.2">
      <c r="A34" s="3" t="s">
        <v>51</v>
      </c>
      <c r="B34" s="20">
        <v>1.21</v>
      </c>
    </row>
    <row r="35" spans="1:2" x14ac:dyDescent="0.2">
      <c r="A35" s="3" t="s">
        <v>54</v>
      </c>
      <c r="B35" s="20">
        <v>1.21</v>
      </c>
    </row>
    <row r="36" spans="1:2" x14ac:dyDescent="0.2">
      <c r="A36" s="3" t="s">
        <v>44</v>
      </c>
      <c r="B36" s="20">
        <v>1.18</v>
      </c>
    </row>
    <row r="37" spans="1:2" x14ac:dyDescent="0.2">
      <c r="A37" s="3" t="s">
        <v>58</v>
      </c>
      <c r="B37" s="20">
        <v>1.03</v>
      </c>
    </row>
    <row r="38" spans="1:2" x14ac:dyDescent="0.2">
      <c r="A38" s="3" t="s">
        <v>47</v>
      </c>
      <c r="B38" s="20">
        <v>1</v>
      </c>
    </row>
    <row r="39" spans="1:2" x14ac:dyDescent="0.2">
      <c r="A39" s="3" t="s">
        <v>69</v>
      </c>
      <c r="B39" s="20">
        <v>0.94</v>
      </c>
    </row>
    <row r="40" spans="1:2" x14ac:dyDescent="0.2">
      <c r="A40" s="3" t="s">
        <v>55</v>
      </c>
      <c r="B40" s="20">
        <v>0.84</v>
      </c>
    </row>
    <row r="41" spans="1:2" x14ac:dyDescent="0.2">
      <c r="A41" s="3" t="s">
        <v>50</v>
      </c>
      <c r="B41" s="20">
        <v>0.64</v>
      </c>
    </row>
    <row r="42" spans="1:2" x14ac:dyDescent="0.2">
      <c r="A42" s="3" t="s">
        <v>30</v>
      </c>
      <c r="B42" s="20">
        <v>0.35</v>
      </c>
    </row>
    <row r="43" spans="1:2" x14ac:dyDescent="0.2">
      <c r="A43" s="3" t="s">
        <v>90</v>
      </c>
      <c r="B43" s="20">
        <v>0.31</v>
      </c>
    </row>
    <row r="44" spans="1:2" ht="15" thickBot="1" x14ac:dyDescent="0.25">
      <c r="A44" s="23" t="s">
        <v>37</v>
      </c>
      <c r="B44" s="24">
        <v>0.28999999999999998</v>
      </c>
    </row>
    <row r="45" spans="1:2" ht="27" customHeight="1" x14ac:dyDescent="0.2">
      <c r="A45" s="52" t="s">
        <v>92</v>
      </c>
      <c r="B45" s="47"/>
    </row>
    <row r="46" spans="1:2" x14ac:dyDescent="0.2">
      <c r="A46" s="39"/>
      <c r="B46" s="39"/>
    </row>
    <row r="47" spans="1:2" ht="15" x14ac:dyDescent="0.25">
      <c r="A47" s="16" t="s">
        <v>19</v>
      </c>
    </row>
    <row r="48" spans="1:2" ht="45.75" customHeight="1" x14ac:dyDescent="0.2">
      <c r="A48" s="51" t="s">
        <v>71</v>
      </c>
      <c r="B48" s="51"/>
    </row>
    <row r="49" spans="1:1" x14ac:dyDescent="0.2">
      <c r="A49" s="3" t="s">
        <v>65</v>
      </c>
    </row>
    <row r="51" spans="1:1" ht="15" x14ac:dyDescent="0.25">
      <c r="A51" s="16" t="s">
        <v>63</v>
      </c>
    </row>
    <row r="52" spans="1:1" x14ac:dyDescent="0.2">
      <c r="A52" s="3" t="s">
        <v>70</v>
      </c>
    </row>
  </sheetData>
  <sortState ref="A5:B44">
    <sortCondition descending="1" ref="B5:B44"/>
  </sortState>
  <mergeCells count="2">
    <mergeCell ref="A48:B48"/>
    <mergeCell ref="A45:B45"/>
  </mergeCells>
  <pageMargins left="0.7" right="0.7" top="0.78740157499999996" bottom="0.78740157499999996" header="0.3" footer="0.3"/>
  <pageSetup paperSize="9" scale="9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Übersicht</vt:lpstr>
      <vt:lpstr>Tab_1_1</vt:lpstr>
      <vt:lpstr>Tab_1_2</vt:lpstr>
      <vt:lpstr>Tab_1_3</vt:lpstr>
      <vt:lpstr>Tab_1_4</vt:lpstr>
      <vt:lpstr>Tab_1_5</vt:lpstr>
      <vt:lpstr>Tab_1_6</vt:lpstr>
      <vt:lpstr>Tab_2_1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2020-11-06T07:22:32Z</dcterms:modified>
</cp:coreProperties>
</file>